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абочий стол\Решения 2023\"/>
    </mc:Choice>
  </mc:AlternateContent>
  <xr:revisionPtr revIDLastSave="0" documentId="13_ncr:1_{FD716DE1-3CD0-410E-836A-48D1B23CA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Sheet1!$A$1:$F$39</definedName>
  </definedNames>
  <calcPr calcId="191029"/>
</workbook>
</file>

<file path=xl/calcChain.xml><?xml version="1.0" encoding="utf-8"?>
<calcChain xmlns="http://schemas.openxmlformats.org/spreadsheetml/2006/main">
  <c r="C25" i="1" l="1"/>
  <c r="D25" i="1"/>
  <c r="E32" i="1"/>
  <c r="E17" i="1"/>
  <c r="E18" i="1"/>
  <c r="E27" i="1"/>
  <c r="E30" i="1" l="1"/>
  <c r="C24" i="1" l="1"/>
  <c r="E15" i="1"/>
  <c r="D24" i="1"/>
  <c r="D11" i="1"/>
  <c r="E31" i="1"/>
  <c r="D8" i="1"/>
  <c r="E10" i="1"/>
  <c r="E22" i="1"/>
  <c r="E21" i="1" s="1"/>
  <c r="E26" i="1"/>
  <c r="C21" i="1"/>
  <c r="C8" i="1"/>
  <c r="E20" i="1"/>
  <c r="E19" i="1" s="1"/>
  <c r="E29" i="1"/>
  <c r="E16" i="1"/>
  <c r="E12" i="1"/>
  <c r="E9" i="1"/>
  <c r="E7" i="1"/>
  <c r="E6" i="1" s="1"/>
  <c r="C11" i="1"/>
  <c r="D19" i="1"/>
  <c r="C19" i="1"/>
  <c r="D6" i="1"/>
  <c r="C6" i="1"/>
  <c r="E13" i="1"/>
  <c r="E14" i="1"/>
  <c r="E25" i="1" l="1"/>
  <c r="E24" i="1" s="1"/>
  <c r="D23" i="1"/>
  <c r="C23" i="1"/>
  <c r="E8" i="1"/>
  <c r="E11" i="1"/>
  <c r="E23" i="1" l="1"/>
  <c r="E36" i="1" s="1"/>
  <c r="C36" i="1"/>
  <c r="D36" i="1"/>
</calcChain>
</file>

<file path=xl/sharedStrings.xml><?xml version="1.0" encoding="utf-8"?>
<sst xmlns="http://schemas.openxmlformats.org/spreadsheetml/2006/main" count="67" uniqueCount="60">
  <si>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</si>
  <si>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</si>
  <si>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</si>
  <si>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</si>
  <si>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</si>
  <si>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</si>
  <si>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</si>
  <si>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</si>
  <si>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</si>
  <si>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</si>
  <si>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</si>
  <si>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</si>
  <si>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</si>
  <si>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</si>
  <si>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</si>
  <si>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</si>
  <si>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</si>
  <si>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</si>
  <si>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</si>
  <si>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</si>
  <si>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</si>
  <si>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</si>
  <si>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</si>
  <si>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</si>
  <si>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</si>
  <si>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</si>
  <si>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</si>
  <si>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</si>
  <si>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</si>
  <si>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Отклонения</t>
  </si>
  <si>
    <t>1 14 06025 10 0000 140</t>
  </si>
  <si>
    <t>1 14 00000 00 0000 000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</si>
  <si>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</si>
  <si>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</si>
  <si>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</si>
  <si>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</si>
  <si>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</si>
  <si>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</si>
  <si>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</si>
  <si>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</si>
  <si>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</si>
  <si>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 xml:space="preserve">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</si>
  <si>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</si>
  <si>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</si>
  <si>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 xml:space="preserve">2 02 15001 10 0000 150 </t>
  </si>
  <si>
    <t>2 02 49999 10 0720 150</t>
  </si>
  <si>
    <t>2 18 60010 10 0000 150</t>
  </si>
  <si>
    <t>2 19 60010 10 0000 150</t>
  </si>
  <si>
    <t>2 02 35118 10 0000 150</t>
  </si>
  <si>
    <t>2 02 40014 10 0710 150</t>
  </si>
  <si>
    <t>2 02 30024 10 0332 150</t>
  </si>
  <si>
    <t>Прочие субсидии бюджетам сельских поселений</t>
  </si>
  <si>
    <t>Исполнение доходов сельского поселения "Деревня Михеево" на 2022 год</t>
  </si>
  <si>
    <t>1 17 15030 10 00000 150</t>
  </si>
  <si>
    <t>Инициативные платежи, зачисляемые в бюджеты сельских поселений</t>
  </si>
  <si>
    <t xml:space="preserve">2 02 29999 10 0258 150 </t>
  </si>
  <si>
    <t>Прочие субсидии сельским поселениям</t>
  </si>
  <si>
    <t>Исполнено на 01.01.2023</t>
  </si>
  <si>
    <t>2 02 49999 10 4445 150</t>
  </si>
  <si>
    <t>Приложение №1 к Решению Сельской Думы сельского поселения «Деревня Михеево» №9 от17.04.2023г.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</si>
</sst>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49" fontId="6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2" xfId="0" applyNumberFormat="1" applyFont="1" applyBorder="1" applyAlignment="1" applyProtection="1"/>
    <xf numFmtId="49" fontId="7" fillId="0" borderId="3" xfId="0" applyNumberFormat="1" applyFont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SheetLayoutView="100" workbookViewId="0">
      <selection activeCell="E2" sqref="E2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22" t="s">
        <v>59</v>
      </c>
      <c r="D1" s="22"/>
      <c r="E1" s="22"/>
    </row>
    <row r="2" spans="1:5" ht="73.5" customHeight="1" x14ac:dyDescent="0.2"/>
    <row r="3" spans="1:5" ht="21.75" customHeight="1" x14ac:dyDescent="0.2">
      <c r="A3" s="21" t="s">
        <v>52</v>
      </c>
      <c r="B3" s="21"/>
      <c r="C3" s="21"/>
      <c r="D3" s="21"/>
      <c r="E3" s="21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57</v>
      </c>
      <c r="E5" s="15" t="s">
        <v>29</v>
      </c>
    </row>
    <row r="6" spans="1:5" ht="15.75" x14ac:dyDescent="0.2">
      <c r="A6" s="5" t="s">
        <v>0</v>
      </c>
      <c r="B6" s="6" t="s">
        <v>17</v>
      </c>
      <c r="C6" s="7">
        <f>C7</f>
        <v>13520</v>
      </c>
      <c r="D6" s="7">
        <f>D7</f>
        <v>6876.48</v>
      </c>
      <c r="E6" s="7">
        <f>E7</f>
        <v>6643.52</v>
      </c>
    </row>
    <row r="7" spans="1:5" ht="78.75" x14ac:dyDescent="0.2">
      <c r="A7" s="8" t="s">
        <v>12</v>
      </c>
      <c r="B7" s="4" t="s">
        <v>16</v>
      </c>
      <c r="C7" s="9">
        <v>13520</v>
      </c>
      <c r="D7" s="9">
        <v>6876.48</v>
      </c>
      <c r="E7" s="9">
        <f>C7-D7</f>
        <v>6643.52</v>
      </c>
    </row>
    <row r="8" spans="1:5" ht="15.75" x14ac:dyDescent="0.2">
      <c r="A8" s="5" t="s">
        <v>1</v>
      </c>
      <c r="B8" s="6" t="s">
        <v>18</v>
      </c>
      <c r="C8" s="7">
        <f>C9+C10</f>
        <v>389300</v>
      </c>
      <c r="D8" s="7">
        <f>D9+D10</f>
        <v>551681.76</v>
      </c>
      <c r="E8" s="7">
        <f>E9+E10</f>
        <v>-162381.75999999998</v>
      </c>
    </row>
    <row r="9" spans="1:5" ht="31.5" x14ac:dyDescent="0.2">
      <c r="A9" s="8" t="s">
        <v>13</v>
      </c>
      <c r="B9" s="4" t="s">
        <v>11</v>
      </c>
      <c r="C9" s="9">
        <v>383800</v>
      </c>
      <c r="D9" s="9">
        <v>536037.36</v>
      </c>
      <c r="E9" s="9">
        <f>C9-D9</f>
        <v>-152237.35999999999</v>
      </c>
    </row>
    <row r="10" spans="1:5" ht="15.75" x14ac:dyDescent="0.2">
      <c r="A10" s="8" t="s">
        <v>33</v>
      </c>
      <c r="B10" s="4" t="s">
        <v>34</v>
      </c>
      <c r="C10" s="9">
        <v>5500</v>
      </c>
      <c r="D10" s="9">
        <v>15644.4</v>
      </c>
      <c r="E10" s="9">
        <f>C10-D10</f>
        <v>-10144.4</v>
      </c>
    </row>
    <row r="11" spans="1:5" ht="15.75" x14ac:dyDescent="0.2">
      <c r="A11" s="5" t="s">
        <v>2</v>
      </c>
      <c r="B11" s="6" t="s">
        <v>19</v>
      </c>
      <c r="C11" s="7">
        <f>C12+C13+C14+C15+C16</f>
        <v>3624143</v>
      </c>
      <c r="D11" s="7">
        <f>D12+D13+D14+D15+D16</f>
        <v>5242795.92</v>
      </c>
      <c r="E11" s="7">
        <f>E12+E13+E14+E15+E16</f>
        <v>-1618652.9200000002</v>
      </c>
    </row>
    <row r="12" spans="1:5" ht="45.75" customHeight="1" x14ac:dyDescent="0.2">
      <c r="A12" s="8" t="s">
        <v>14</v>
      </c>
      <c r="B12" s="4" t="s">
        <v>20</v>
      </c>
      <c r="C12" s="9">
        <v>87000</v>
      </c>
      <c r="D12" s="9">
        <v>94339.49</v>
      </c>
      <c r="E12" s="9">
        <f>C12-D12</f>
        <v>-7339.4900000000052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27</v>
      </c>
      <c r="B15" s="4" t="s">
        <v>21</v>
      </c>
      <c r="C15" s="9">
        <v>2700143</v>
      </c>
      <c r="D15" s="9">
        <v>4138902.66</v>
      </c>
      <c r="E15" s="9">
        <f>C15-D15</f>
        <v>-1438759.6600000001</v>
      </c>
    </row>
    <row r="16" spans="1:5" ht="78.75" x14ac:dyDescent="0.2">
      <c r="A16" s="8" t="s">
        <v>28</v>
      </c>
      <c r="B16" s="4" t="s">
        <v>23</v>
      </c>
      <c r="C16" s="9">
        <v>837000</v>
      </c>
      <c r="D16" s="9">
        <v>1009553.77</v>
      </c>
      <c r="E16" s="9">
        <f>C16-D16</f>
        <v>-172553.77000000002</v>
      </c>
    </row>
    <row r="17" spans="1:5" s="16" customFormat="1" ht="31.5" x14ac:dyDescent="0.25">
      <c r="A17" s="17" t="s">
        <v>53</v>
      </c>
      <c r="B17" s="18" t="s">
        <v>54</v>
      </c>
      <c r="C17" s="7">
        <v>53115</v>
      </c>
      <c r="D17" s="7">
        <v>52499.01</v>
      </c>
      <c r="E17" s="7">
        <f>C17-D17</f>
        <v>615.98999999999796</v>
      </c>
    </row>
    <row r="18" spans="1:5" ht="31.5" x14ac:dyDescent="0.25">
      <c r="A18" s="19" t="s">
        <v>53</v>
      </c>
      <c r="B18" s="20" t="s">
        <v>54</v>
      </c>
      <c r="C18" s="9">
        <v>53115</v>
      </c>
      <c r="D18" s="9">
        <v>52499.01</v>
      </c>
      <c r="E18" s="9">
        <f>C18-D18</f>
        <v>615.98999999999796</v>
      </c>
    </row>
    <row r="19" spans="1:5" ht="31.5" hidden="1" x14ac:dyDescent="0.2">
      <c r="A19" s="5" t="s">
        <v>31</v>
      </c>
      <c r="B19" s="6" t="s">
        <v>32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30</v>
      </c>
      <c r="B20" s="4" t="s">
        <v>32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35</v>
      </c>
      <c r="B21" s="6" t="s">
        <v>37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36</v>
      </c>
      <c r="B22" s="4" t="s">
        <v>38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C6+C8+C11+C19+C21+C17</f>
        <v>4080078</v>
      </c>
      <c r="D23" s="7">
        <f>D6+D8+D11+D19+D21+D17</f>
        <v>5853853.1699999999</v>
      </c>
      <c r="E23" s="7">
        <f>E6+E8+E11+E19+E21+E17</f>
        <v>-1773775.1700000002</v>
      </c>
    </row>
    <row r="24" spans="1:5" ht="15.75" x14ac:dyDescent="0.2">
      <c r="A24" s="5" t="s">
        <v>9</v>
      </c>
      <c r="B24" s="6" t="s">
        <v>6</v>
      </c>
      <c r="C24" s="7">
        <f>C25</f>
        <v>2937257.5300000003</v>
      </c>
      <c r="D24" s="7">
        <f t="shared" ref="D24:E24" si="2">D25</f>
        <v>2854672.68</v>
      </c>
      <c r="E24" s="7">
        <f t="shared" si="2"/>
        <v>82727.849999999977</v>
      </c>
    </row>
    <row r="25" spans="1:5" ht="31.5" x14ac:dyDescent="0.2">
      <c r="A25" s="5" t="s">
        <v>3</v>
      </c>
      <c r="B25" s="6" t="s">
        <v>10</v>
      </c>
      <c r="C25" s="7">
        <f>C26+C29+C31+C32+C28+C35+C33+C34+C30+C27</f>
        <v>2937257.5300000003</v>
      </c>
      <c r="D25" s="7">
        <f>D26+D29+D31+D32+D35+D28+D33+D34+D30+D27</f>
        <v>2854672.68</v>
      </c>
      <c r="E25" s="7">
        <f>E26+E29+E31+E35+E33+E34+E30+E28+E27</f>
        <v>82727.849999999977</v>
      </c>
    </row>
    <row r="26" spans="1:5" ht="31.5" x14ac:dyDescent="0.2">
      <c r="A26" s="8" t="s">
        <v>44</v>
      </c>
      <c r="B26" s="4" t="s">
        <v>24</v>
      </c>
      <c r="C26" s="9">
        <v>1067478</v>
      </c>
      <c r="D26" s="9">
        <v>1067478</v>
      </c>
      <c r="E26" s="9">
        <f>C26-D26</f>
        <v>0</v>
      </c>
    </row>
    <row r="27" spans="1:5" ht="15.75" x14ac:dyDescent="0.2">
      <c r="A27" s="8" t="s">
        <v>55</v>
      </c>
      <c r="B27" s="4" t="s">
        <v>56</v>
      </c>
      <c r="C27" s="9">
        <v>1000000</v>
      </c>
      <c r="D27" s="9">
        <v>988425.15</v>
      </c>
      <c r="E27" s="9">
        <f>C27-D27</f>
        <v>11574.849999999977</v>
      </c>
    </row>
    <row r="28" spans="1:5" ht="15.75" x14ac:dyDescent="0.2">
      <c r="A28" s="8" t="s">
        <v>50</v>
      </c>
      <c r="B28" s="4" t="s">
        <v>51</v>
      </c>
      <c r="C28" s="9">
        <v>4617</v>
      </c>
      <c r="D28" s="9">
        <v>0</v>
      </c>
      <c r="E28" s="9">
        <v>4617</v>
      </c>
    </row>
    <row r="29" spans="1:5" ht="31.5" x14ac:dyDescent="0.2">
      <c r="A29" s="8" t="s">
        <v>48</v>
      </c>
      <c r="B29" s="4" t="s">
        <v>25</v>
      </c>
      <c r="C29" s="9">
        <v>130100</v>
      </c>
      <c r="D29" s="9">
        <v>130100</v>
      </c>
      <c r="E29" s="9">
        <f>C29-D29</f>
        <v>0</v>
      </c>
    </row>
    <row r="30" spans="1:5" ht="31.5" x14ac:dyDescent="0.2">
      <c r="A30" s="8" t="s">
        <v>49</v>
      </c>
      <c r="B30" s="4" t="s">
        <v>26</v>
      </c>
      <c r="C30" s="9">
        <v>312165.5</v>
      </c>
      <c r="D30" s="9">
        <v>245772.5</v>
      </c>
      <c r="E30" s="9">
        <f>C30-D30</f>
        <v>66393</v>
      </c>
    </row>
    <row r="31" spans="1:5" ht="31.5" x14ac:dyDescent="0.2">
      <c r="A31" s="8" t="s">
        <v>45</v>
      </c>
      <c r="B31" s="4" t="s">
        <v>26</v>
      </c>
      <c r="C31" s="9">
        <v>86713.2</v>
      </c>
      <c r="D31" s="9">
        <v>86713.2</v>
      </c>
      <c r="E31" s="9">
        <f>C31-D31</f>
        <v>0</v>
      </c>
    </row>
    <row r="32" spans="1:5" ht="31.5" x14ac:dyDescent="0.2">
      <c r="A32" s="8" t="s">
        <v>58</v>
      </c>
      <c r="B32" s="4" t="s">
        <v>26</v>
      </c>
      <c r="C32" s="9">
        <v>336326.83</v>
      </c>
      <c r="D32" s="9">
        <v>336326.83</v>
      </c>
      <c r="E32" s="9">
        <f>C32-D32</f>
        <v>0</v>
      </c>
    </row>
    <row r="33" spans="1:5" ht="63" hidden="1" x14ac:dyDescent="0.2">
      <c r="A33" s="8" t="s">
        <v>46</v>
      </c>
      <c r="B33" s="4" t="s">
        <v>42</v>
      </c>
      <c r="C33" s="9">
        <v>0</v>
      </c>
      <c r="D33" s="9">
        <v>0</v>
      </c>
      <c r="E33" s="9">
        <v>0</v>
      </c>
    </row>
    <row r="34" spans="1:5" ht="47.25" hidden="1" x14ac:dyDescent="0.2">
      <c r="A34" s="8" t="s">
        <v>47</v>
      </c>
      <c r="B34" s="4" t="s">
        <v>43</v>
      </c>
      <c r="C34" s="9">
        <v>0</v>
      </c>
      <c r="D34" s="9">
        <v>0</v>
      </c>
      <c r="E34" s="9"/>
    </row>
    <row r="35" spans="1:5" ht="78.75" x14ac:dyDescent="0.2">
      <c r="A35" s="8" t="s">
        <v>39</v>
      </c>
      <c r="B35" s="4" t="s">
        <v>40</v>
      </c>
      <c r="C35" s="9">
        <v>-143</v>
      </c>
      <c r="D35" s="9">
        <v>-143</v>
      </c>
      <c r="E35" s="9">
        <v>143</v>
      </c>
    </row>
    <row r="36" spans="1:5" ht="15.75" x14ac:dyDescent="0.2">
      <c r="A36" s="10"/>
      <c r="B36" s="6" t="s">
        <v>7</v>
      </c>
      <c r="C36" s="7">
        <f>C24+C23</f>
        <v>7017335.5300000003</v>
      </c>
      <c r="D36" s="7">
        <f>D24+D23</f>
        <v>8708525.8499999996</v>
      </c>
      <c r="E36" s="7">
        <f>E24+E23</f>
        <v>-1691047.3200000003</v>
      </c>
    </row>
    <row r="38" spans="1:5" ht="15.75" x14ac:dyDescent="0.2">
      <c r="A38" s="12"/>
    </row>
    <row r="49" spans="6:6" x14ac:dyDescent="0.2">
      <c r="F49" s="1" t="s">
        <v>41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2023-04-17T12:57:41Z</cp:lastPrinted>
  <dcterms:created xsi:type="dcterms:W3CDTF">2013-12-13T06:19:12Z</dcterms:created>
  <dcterms:modified xsi:type="dcterms:W3CDTF">2023-04-17T12:57:56Z</dcterms:modified>
  <cp:category/>
</cp:coreProperties>
</file>